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R15" i="1"/>
  <c r="P15" i="1"/>
  <c r="N15" i="1"/>
  <c r="L15" i="1"/>
  <c r="J15" i="1"/>
  <c r="H15" i="1"/>
  <c r="F14" i="1"/>
  <c r="R14" i="1"/>
  <c r="P14" i="1"/>
  <c r="N14" i="1"/>
  <c r="L14" i="1"/>
  <c r="J14" i="1"/>
  <c r="H14" i="1"/>
  <c r="P13" i="1"/>
  <c r="N13" i="1"/>
  <c r="H13" i="1"/>
  <c r="F13" i="1"/>
  <c r="F3" i="1"/>
  <c r="R11" i="1"/>
  <c r="R10" i="1"/>
  <c r="R9" i="1"/>
  <c r="R8" i="1"/>
  <c r="R7" i="1"/>
  <c r="R6" i="1"/>
  <c r="R5" i="1"/>
  <c r="R4" i="1"/>
  <c r="R3" i="1"/>
  <c r="P11" i="1"/>
  <c r="P10" i="1"/>
  <c r="P9" i="1"/>
  <c r="P8" i="1"/>
  <c r="P7" i="1"/>
  <c r="P6" i="1"/>
  <c r="P5" i="1"/>
  <c r="P4" i="1"/>
  <c r="P3" i="1"/>
  <c r="N11" i="1"/>
  <c r="N10" i="1"/>
  <c r="N9" i="1"/>
  <c r="N8" i="1"/>
  <c r="N7" i="1"/>
  <c r="N6" i="1"/>
  <c r="N5" i="1"/>
  <c r="N4" i="1"/>
  <c r="N3" i="1"/>
  <c r="L11" i="1"/>
  <c r="L10" i="1"/>
  <c r="L9" i="1"/>
  <c r="L8" i="1"/>
  <c r="L7" i="1"/>
  <c r="L6" i="1"/>
  <c r="L5" i="1"/>
  <c r="L4" i="1"/>
  <c r="L3" i="1"/>
  <c r="J11" i="1"/>
  <c r="J10" i="1"/>
  <c r="J9" i="1"/>
  <c r="J8" i="1"/>
  <c r="J7" i="1"/>
  <c r="J6" i="1"/>
  <c r="J5" i="1"/>
  <c r="J4" i="1"/>
  <c r="J3" i="1"/>
  <c r="H11" i="1"/>
  <c r="H10" i="1"/>
  <c r="H9" i="1"/>
  <c r="H8" i="1"/>
  <c r="H7" i="1"/>
  <c r="H6" i="1"/>
  <c r="H5" i="1"/>
  <c r="H4" i="1"/>
  <c r="H3" i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<sst xmlns="http://schemas.openxmlformats.org/spreadsheetml/2006/main" count="42" uniqueCount="28">
  <si>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</si>
  <si>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</si>
  <si>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</si>
  <si>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</si>
  <si>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</si>
  <si>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151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</si>
  <si>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</si>
  <si>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</si>
  <si>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</si>
  <si>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</si>
  <si>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</si>
  <si>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</si>
  <si>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</si>
  <si>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GG2-101L-1</t>
  </si>
  <si>
    <t>10</t>
  </si>
  <si>
    <t>GG2-101L-2</t>
  </si>
  <si>
    <t>GG2-101L-3</t>
  </si>
  <si>
    <t>GG2-101L-4</t>
  </si>
  <si>
    <t>GG2-101L-5</t>
  </si>
  <si>
    <t>GG2-101L-6</t>
  </si>
  <si>
    <t>GG2-101L-7</t>
  </si>
  <si>
    <t>GG2-101L-8</t>
  </si>
  <si>
    <t>GG2-101L-9</t>
  </si>
  <si>
    <t>DF 10 ppb</t>
  </si>
  <si>
    <t>Sum ppb</t>
  </si>
  <si>
    <t>Sum ppm</t>
  </si>
  <si>
    <t>Total mg</t>
  </si>
  <si>
    <t>Tota REE's breakthrough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</si>
</sst>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G21" sqref="G21"/>
    </sheetView>
  </sheetViews>
  <sheetFormatPr defaultRowHeight="15" x14ac:dyDescent="0.25"/>
  <cols>
    <col min="1" max="1" width="4" customWidth="1"/>
    <col min="2" max="2" width="3.5703125" customWidth="1"/>
    <col min="3" max="3" width="16.85546875" customWidth="1"/>
    <col min="5" max="5" width="16" customWidth="1"/>
    <col min="6" max="6" width="11.7109375" style="6" customWidth="1"/>
    <col min="7" max="7" width="12.140625" customWidth="1"/>
    <col min="8" max="8" width="12.140625" style="6" customWidth="1"/>
    <col min="9" max="9" width="12.28515625" customWidth="1"/>
    <col min="10" max="10" width="12.28515625" style="6" customWidth="1"/>
    <col min="11" max="11" width="12.85546875" customWidth="1"/>
    <col min="12" max="12" width="12.85546875" style="6" customWidth="1"/>
    <col min="13" max="13" width="12.5703125" customWidth="1"/>
    <col min="14" max="14" width="12.5703125" style="6" customWidth="1"/>
    <col min="15" max="15" width="11.7109375" customWidth="1"/>
    <col min="16" max="16" width="11.7109375" style="6" customWidth="1"/>
    <col min="17" max="17" width="14" customWidth="1"/>
    <col min="18" max="18" width="14.42578125" customWidth="1"/>
  </cols>
  <sheetData>
    <row r="1" spans="1:18" x14ac:dyDescent="0.25">
      <c r="A1" s="1" t="s">
        <v>0</v>
      </c>
      <c r="B1" s="3"/>
      <c r="C1" s="3"/>
      <c r="D1" s="4"/>
      <c r="E1" s="2" t="s">
        <v>1</v>
      </c>
      <c r="F1" s="7"/>
      <c r="G1" s="2" t="s">
        <v>2</v>
      </c>
      <c r="H1" s="7"/>
      <c r="I1" s="2" t="s">
        <v>3</v>
      </c>
      <c r="J1" s="7"/>
      <c r="K1" s="2" t="s">
        <v>4</v>
      </c>
      <c r="L1" s="7"/>
      <c r="M1" s="2" t="s">
        <v>5</v>
      </c>
      <c r="N1" s="7"/>
      <c r="O1" s="2" t="s">
        <v>6</v>
      </c>
      <c r="P1" s="7"/>
      <c r="Q1" s="2" t="s">
        <v>7</v>
      </c>
      <c r="R1" s="5"/>
    </row>
    <row r="2" spans="1:18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7" t="s">
        <v>23</v>
      </c>
      <c r="G2" s="2" t="s">
        <v>12</v>
      </c>
      <c r="H2" s="7"/>
      <c r="I2" s="2" t="s">
        <v>12</v>
      </c>
      <c r="J2" s="7"/>
      <c r="K2" s="2" t="s">
        <v>12</v>
      </c>
      <c r="L2" s="7"/>
      <c r="M2" s="2" t="s">
        <v>12</v>
      </c>
      <c r="N2" s="7"/>
      <c r="O2" s="2" t="s">
        <v>12</v>
      </c>
      <c r="P2" s="7"/>
      <c r="Q2" s="2" t="s">
        <v>12</v>
      </c>
      <c r="R2" s="5"/>
    </row>
    <row r="3" spans="1:18" x14ac:dyDescent="0.25">
      <c r="A3" s="10"/>
      <c r="B3" s="10" t="b">
        <v>0</v>
      </c>
      <c r="C3" s="10" t="s">
        <v>13</v>
      </c>
      <c r="D3" s="10" t="s">
        <v>14</v>
      </c>
      <c r="E3" s="8">
        <v>7.5489795020293599E-2</v>
      </c>
      <c r="F3" s="8">
        <f>E3*10</f>
        <v>0.75489795020293604</v>
      </c>
      <c r="G3" s="9">
        <v>3.71328121175689E-2</v>
      </c>
      <c r="H3" s="8">
        <f>G3*10</f>
        <v>0.37132812117568903</v>
      </c>
      <c r="I3" s="8">
        <v>1.7276700259531801E-2</v>
      </c>
      <c r="J3" s="8">
        <f>I3*10</f>
        <v>0.17276700259531802</v>
      </c>
      <c r="K3" s="9">
        <v>1.9630796426388E-2</v>
      </c>
      <c r="L3" s="8">
        <f>K3*10</f>
        <v>0.19630796426388</v>
      </c>
      <c r="M3" s="8">
        <v>5.8197719939153299E-2</v>
      </c>
      <c r="N3" s="8">
        <f>M3*10</f>
        <v>0.58197719939153303</v>
      </c>
      <c r="O3" s="9">
        <v>1.07662957496613E-2</v>
      </c>
      <c r="P3" s="8">
        <f>O3*10</f>
        <v>0.107662957496613</v>
      </c>
      <c r="Q3" s="8">
        <v>9.1363841016780401E-3</v>
      </c>
      <c r="R3" s="8">
        <f>Q3*10</f>
        <v>9.1363841016780398E-2</v>
      </c>
    </row>
    <row r="4" spans="1:18" x14ac:dyDescent="0.25">
      <c r="A4" s="10"/>
      <c r="B4" s="10" t="b">
        <v>0</v>
      </c>
      <c r="C4" s="10" t="s">
        <v>15</v>
      </c>
      <c r="D4" s="10" t="s">
        <v>14</v>
      </c>
      <c r="E4" s="8">
        <v>7.3812583473147994E-2</v>
      </c>
      <c r="F4" s="8">
        <f t="shared" ref="F4:H11" si="0">E4*10</f>
        <v>0.73812583473147997</v>
      </c>
      <c r="G4" s="9">
        <v>3.3340731992084503E-2</v>
      </c>
      <c r="H4" s="8">
        <f t="shared" ref="H4" si="1">G4*10</f>
        <v>0.33340731992084505</v>
      </c>
      <c r="I4" s="8">
        <v>4.8304160615969703E-3</v>
      </c>
      <c r="J4" s="8">
        <f t="shared" ref="J4" si="2">I4*10</f>
        <v>4.8304160615969705E-2</v>
      </c>
      <c r="K4" s="9">
        <v>1.34047856556059E-2</v>
      </c>
      <c r="L4" s="8">
        <f t="shared" ref="L4" si="3">K4*10</f>
        <v>0.134047856556059</v>
      </c>
      <c r="M4" s="8">
        <v>5.3303642718850901E-2</v>
      </c>
      <c r="N4" s="8">
        <f t="shared" ref="N4" si="4">M4*10</f>
        <v>0.53303642718850897</v>
      </c>
      <c r="O4" s="9">
        <v>5.1981576803407604E-3</v>
      </c>
      <c r="P4" s="8">
        <f t="shared" ref="P4" si="5">O4*10</f>
        <v>5.1981576803407606E-2</v>
      </c>
      <c r="Q4" s="8">
        <v>-7.3353393338982699E-4</v>
      </c>
      <c r="R4" s="8">
        <f t="shared" ref="R4" si="6">Q4*10</f>
        <v>-7.3353393338982699E-3</v>
      </c>
    </row>
    <row r="5" spans="1:18" x14ac:dyDescent="0.25">
      <c r="A5" s="10"/>
      <c r="B5" s="10" t="b">
        <v>0</v>
      </c>
      <c r="C5" s="10" t="s">
        <v>16</v>
      </c>
      <c r="D5" s="10" t="s">
        <v>14</v>
      </c>
      <c r="E5" s="8">
        <v>18.527472600105501</v>
      </c>
      <c r="F5" s="8">
        <f t="shared" si="0"/>
        <v>185.274726001055</v>
      </c>
      <c r="G5" s="9">
        <v>16.865448022713299</v>
      </c>
      <c r="H5" s="8">
        <f t="shared" ref="H5" si="7">G5*10</f>
        <v>168.65448022713298</v>
      </c>
      <c r="I5" s="8">
        <v>6.0540355921179199E-3</v>
      </c>
      <c r="J5" s="8">
        <f t="shared" ref="J5" si="8">I5*10</f>
        <v>6.0540355921179199E-2</v>
      </c>
      <c r="K5" s="9">
        <v>-1.8495387795512701E-3</v>
      </c>
      <c r="L5" s="8">
        <f t="shared" ref="L5" si="9">K5*10</f>
        <v>-1.8495387795512699E-2</v>
      </c>
      <c r="M5" s="8">
        <v>6.9227150697361601</v>
      </c>
      <c r="N5" s="8">
        <f t="shared" ref="N5" si="10">M5*10</f>
        <v>69.227150697361594</v>
      </c>
      <c r="O5" s="9">
        <v>5.5544274640794802</v>
      </c>
      <c r="P5" s="8">
        <f t="shared" ref="P5" si="11">O5*10</f>
        <v>55.544274640794804</v>
      </c>
      <c r="Q5" s="8">
        <v>-2.9976807842028502E-3</v>
      </c>
      <c r="R5" s="8">
        <f t="shared" ref="R5" si="12">Q5*10</f>
        <v>-2.9976807842028504E-2</v>
      </c>
    </row>
    <row r="6" spans="1:18" x14ac:dyDescent="0.25">
      <c r="A6" s="10"/>
      <c r="B6" s="10" t="b">
        <v>0</v>
      </c>
      <c r="C6" s="10" t="s">
        <v>17</v>
      </c>
      <c r="D6" s="10" t="s">
        <v>14</v>
      </c>
      <c r="E6" s="8">
        <v>2.36507679102797</v>
      </c>
      <c r="F6" s="8">
        <f t="shared" si="0"/>
        <v>23.650767910279701</v>
      </c>
      <c r="G6" s="9">
        <v>2.0852424695487399</v>
      </c>
      <c r="H6" s="8">
        <f t="shared" ref="H6" si="13">G6*10</f>
        <v>20.8524246954874</v>
      </c>
      <c r="I6" s="8">
        <v>4.3500051607036202E-3</v>
      </c>
      <c r="J6" s="8">
        <f t="shared" ref="J6" si="14">I6*10</f>
        <v>4.3500051607036204E-2</v>
      </c>
      <c r="K6" s="9">
        <v>-1.07908289806611E-2</v>
      </c>
      <c r="L6" s="8">
        <f t="shared" ref="L6" si="15">K6*10</f>
        <v>-0.10790828980661099</v>
      </c>
      <c r="M6" s="8">
        <v>0.79906181587217495</v>
      </c>
      <c r="N6" s="8">
        <f t="shared" ref="N6" si="16">M6*10</f>
        <v>7.99061815872175</v>
      </c>
      <c r="O6" s="9">
        <v>0.70400684699429195</v>
      </c>
      <c r="P6" s="8">
        <f t="shared" ref="P6" si="17">O6*10</f>
        <v>7.0400684699429199</v>
      </c>
      <c r="Q6" s="8">
        <v>-1.9443955260632102E-2</v>
      </c>
      <c r="R6" s="8">
        <f t="shared" ref="R6" si="18">Q6*10</f>
        <v>-0.19443955260632101</v>
      </c>
    </row>
    <row r="7" spans="1:18" x14ac:dyDescent="0.25">
      <c r="A7" s="10"/>
      <c r="B7" s="10" t="b">
        <v>0</v>
      </c>
      <c r="C7" s="10" t="s">
        <v>18</v>
      </c>
      <c r="D7" s="10" t="s">
        <v>14</v>
      </c>
      <c r="E7" s="8">
        <v>2.3471240932824702</v>
      </c>
      <c r="F7" s="8">
        <f t="shared" si="0"/>
        <v>23.471240932824703</v>
      </c>
      <c r="G7" s="9">
        <v>2.1152463349699002</v>
      </c>
      <c r="H7" s="8">
        <f t="shared" ref="H7" si="19">G7*10</f>
        <v>21.152463349699001</v>
      </c>
      <c r="I7" s="8">
        <v>-3.08794752461621E-3</v>
      </c>
      <c r="J7" s="8">
        <f t="shared" ref="J7" si="20">I7*10</f>
        <v>-3.0879475246162101E-2</v>
      </c>
      <c r="K7" s="9">
        <v>-4.35870900904008E-3</v>
      </c>
      <c r="L7" s="8">
        <f t="shared" ref="L7" si="21">K7*10</f>
        <v>-4.35870900904008E-2</v>
      </c>
      <c r="M7" s="8">
        <v>0.82367026425002199</v>
      </c>
      <c r="N7" s="8">
        <f t="shared" ref="N7" si="22">M7*10</f>
        <v>8.2367026425002194</v>
      </c>
      <c r="O7" s="9">
        <v>0.699012997546689</v>
      </c>
      <c r="P7" s="8">
        <f t="shared" ref="P7" si="23">O7*10</f>
        <v>6.99012997546689</v>
      </c>
      <c r="Q7" s="8">
        <v>-7.9184727428938603E-3</v>
      </c>
      <c r="R7" s="8">
        <f t="shared" ref="R7" si="24">Q7*10</f>
        <v>-7.9184727428938603E-2</v>
      </c>
    </row>
    <row r="8" spans="1:18" x14ac:dyDescent="0.25">
      <c r="A8" s="10"/>
      <c r="B8" s="10" t="b">
        <v>0</v>
      </c>
      <c r="C8" s="10" t="s">
        <v>19</v>
      </c>
      <c r="D8" s="10" t="s">
        <v>14</v>
      </c>
      <c r="E8" s="8">
        <v>2.2858731119582898</v>
      </c>
      <c r="F8" s="8">
        <f t="shared" si="0"/>
        <v>22.858731119582899</v>
      </c>
      <c r="G8" s="9">
        <v>2.06561657798472</v>
      </c>
      <c r="H8" s="8">
        <f t="shared" ref="H8" si="25">G8*10</f>
        <v>20.6561657798472</v>
      </c>
      <c r="I8" s="8">
        <v>-8.1074732698934397E-3</v>
      </c>
      <c r="J8" s="8">
        <f t="shared" ref="J8" si="26">I8*10</f>
        <v>-8.1074732698934393E-2</v>
      </c>
      <c r="K8" s="9">
        <v>-1.24583788230316E-2</v>
      </c>
      <c r="L8" s="8">
        <f t="shared" ref="L8" si="27">K8*10</f>
        <v>-0.124583788230316</v>
      </c>
      <c r="M8" s="8">
        <v>0.78677574206940304</v>
      </c>
      <c r="N8" s="8">
        <f t="shared" ref="N8" si="28">M8*10</f>
        <v>7.8677574206940299</v>
      </c>
      <c r="O8" s="9">
        <v>0.655366501290646</v>
      </c>
      <c r="P8" s="8">
        <f t="shared" ref="P8" si="29">O8*10</f>
        <v>6.5536650129064604</v>
      </c>
      <c r="Q8" s="8">
        <v>-1.3893657725403699E-2</v>
      </c>
      <c r="R8" s="8">
        <f t="shared" ref="R8" si="30">Q8*10</f>
        <v>-0.13893657725403699</v>
      </c>
    </row>
    <row r="9" spans="1:18" x14ac:dyDescent="0.25">
      <c r="A9" s="10"/>
      <c r="B9" s="10" t="b">
        <v>0</v>
      </c>
      <c r="C9" s="10" t="s">
        <v>20</v>
      </c>
      <c r="D9" s="10" t="s">
        <v>14</v>
      </c>
      <c r="E9" s="8">
        <v>2.3297251867028899</v>
      </c>
      <c r="F9" s="8">
        <f t="shared" si="0"/>
        <v>23.297251867028898</v>
      </c>
      <c r="G9" s="9">
        <v>2.1162566797434299</v>
      </c>
      <c r="H9" s="8">
        <f t="shared" ref="H9" si="31">G9*10</f>
        <v>21.162566797434298</v>
      </c>
      <c r="I9" s="8">
        <v>-8.3211089788515907E-3</v>
      </c>
      <c r="J9" s="8">
        <f t="shared" ref="J9" si="32">I9*10</f>
        <v>-8.3211089788515907E-2</v>
      </c>
      <c r="K9" s="9">
        <v>-1.95102761557052E-3</v>
      </c>
      <c r="L9" s="8">
        <f t="shared" ref="L9" si="33">K9*10</f>
        <v>-1.9510276155705199E-2</v>
      </c>
      <c r="M9" s="8">
        <v>0.81770242163603202</v>
      </c>
      <c r="N9" s="8">
        <f t="shared" ref="N9" si="34">M9*10</f>
        <v>8.1770242163603193</v>
      </c>
      <c r="O9" s="9">
        <v>0.69900853151493203</v>
      </c>
      <c r="P9" s="8">
        <f t="shared" ref="P9" si="35">O9*10</f>
        <v>6.9900853151493205</v>
      </c>
      <c r="Q9" s="8">
        <v>-1.79726714272847E-2</v>
      </c>
      <c r="R9" s="8">
        <f t="shared" ref="R9" si="36">Q9*10</f>
        <v>-0.179726714272847</v>
      </c>
    </row>
    <row r="10" spans="1:18" x14ac:dyDescent="0.25">
      <c r="A10" s="10"/>
      <c r="B10" s="10" t="b">
        <v>0</v>
      </c>
      <c r="C10" s="10" t="s">
        <v>21</v>
      </c>
      <c r="D10" s="10" t="s">
        <v>14</v>
      </c>
      <c r="E10" s="8">
        <v>2.3084807129069098</v>
      </c>
      <c r="F10" s="8">
        <f t="shared" si="0"/>
        <v>23.084807129069098</v>
      </c>
      <c r="G10" s="9">
        <v>2.0254113246995402</v>
      </c>
      <c r="H10" s="8">
        <f t="shared" ref="H10" si="37">G10*10</f>
        <v>20.254113246995402</v>
      </c>
      <c r="I10" s="8">
        <v>-1.0058614954331401E-2</v>
      </c>
      <c r="J10" s="8">
        <f t="shared" ref="J10" si="38">I10*10</f>
        <v>-0.100586149543314</v>
      </c>
      <c r="K10" s="9">
        <v>-7.8429321115624905E-3</v>
      </c>
      <c r="L10" s="8">
        <f t="shared" ref="L10" si="39">K10*10</f>
        <v>-7.8429321115624909E-2</v>
      </c>
      <c r="M10" s="8">
        <v>0.79534246448633195</v>
      </c>
      <c r="N10" s="8">
        <f t="shared" ref="N10" si="40">M10*10</f>
        <v>7.9534246448633192</v>
      </c>
      <c r="O10" s="9">
        <v>0.67779632982969495</v>
      </c>
      <c r="P10" s="8">
        <f t="shared" ref="P10" si="41">O10*10</f>
        <v>6.7779632982969495</v>
      </c>
      <c r="Q10" s="8">
        <v>-1.49378953762837E-2</v>
      </c>
      <c r="R10" s="8">
        <f t="shared" ref="R10" si="42">Q10*10</f>
        <v>-0.149378953762837</v>
      </c>
    </row>
    <row r="11" spans="1:18" x14ac:dyDescent="0.25">
      <c r="A11" s="10"/>
      <c r="B11" s="10" t="b">
        <v>0</v>
      </c>
      <c r="C11" s="10" t="s">
        <v>22</v>
      </c>
      <c r="D11" s="10" t="s">
        <v>14</v>
      </c>
      <c r="E11" s="8">
        <v>0.27614214206433102</v>
      </c>
      <c r="F11" s="8">
        <f t="shared" si="0"/>
        <v>2.7614214206433103</v>
      </c>
      <c r="G11" s="9">
        <v>0.19510848943563</v>
      </c>
      <c r="H11" s="8">
        <f t="shared" ref="H11" si="43">G11*10</f>
        <v>1.9510848943562999</v>
      </c>
      <c r="I11" s="8">
        <v>-5.2325139532935E-3</v>
      </c>
      <c r="J11" s="8">
        <f t="shared" ref="J11" si="44">I11*10</f>
        <v>-5.2325139532935001E-2</v>
      </c>
      <c r="K11" s="9">
        <v>-2.6529097139891102E-4</v>
      </c>
      <c r="L11" s="8">
        <f t="shared" ref="L11" si="45">K11*10</f>
        <v>-2.6529097139891102E-3</v>
      </c>
      <c r="M11" s="8">
        <v>7.86660475295477E-2</v>
      </c>
      <c r="N11" s="8">
        <f t="shared" ref="N11" si="46">M11*10</f>
        <v>0.786660475295477</v>
      </c>
      <c r="O11" s="9">
        <v>8.8287429136412507E-2</v>
      </c>
      <c r="P11" s="8">
        <f t="shared" ref="P11" si="47">O11*10</f>
        <v>0.8828742913641251</v>
      </c>
      <c r="Q11" s="8">
        <v>-4.3766086030879196E-3</v>
      </c>
      <c r="R11" s="8">
        <f t="shared" ref="R11" si="48">Q11*10</f>
        <v>-4.3766086030879198E-2</v>
      </c>
    </row>
    <row r="13" spans="1:18" x14ac:dyDescent="0.25">
      <c r="E13" t="s">
        <v>24</v>
      </c>
      <c r="F13" s="11">
        <f>SUM(F3:F11)</f>
        <v>305.89197016541806</v>
      </c>
      <c r="H13" s="11">
        <f>SUM(H3:H11)</f>
        <v>275.38803443204915</v>
      </c>
      <c r="J13" s="11">
        <v>0</v>
      </c>
      <c r="L13" s="11">
        <v>0</v>
      </c>
      <c r="N13" s="11">
        <f>SUM(N3:N11)</f>
        <v>111.35435188237675</v>
      </c>
      <c r="P13" s="11">
        <f>SUM(P3:P11)</f>
        <v>90.938705538221498</v>
      </c>
      <c r="R13" s="11">
        <v>0</v>
      </c>
    </row>
    <row r="14" spans="1:18" x14ac:dyDescent="0.25">
      <c r="E14" t="s">
        <v>25</v>
      </c>
      <c r="F14" s="6">
        <f>F13/1000</f>
        <v>0.30589197016541808</v>
      </c>
      <c r="H14" s="6">
        <f>H13/1000</f>
        <v>0.27538803443204918</v>
      </c>
      <c r="J14" s="6">
        <f>J13/1000</f>
        <v>0</v>
      </c>
      <c r="L14" s="6">
        <f>L13/1000</f>
        <v>0</v>
      </c>
      <c r="N14" s="6">
        <f>N13/1000</f>
        <v>0.11135435188237675</v>
      </c>
      <c r="P14" s="6">
        <f>P13/1000</f>
        <v>9.0938705538221504E-2</v>
      </c>
      <c r="R14" s="6">
        <f>R13/1000</f>
        <v>0</v>
      </c>
    </row>
    <row r="15" spans="1:18" x14ac:dyDescent="0.25">
      <c r="E15" t="s">
        <v>26</v>
      </c>
      <c r="F15" s="6">
        <f>F14*0.01</f>
        <v>3.0589197016541807E-3</v>
      </c>
      <c r="H15" s="6">
        <f>H14*0.01</f>
        <v>2.753880344320492E-3</v>
      </c>
      <c r="J15" s="6">
        <f>J14*0.01</f>
        <v>0</v>
      </c>
      <c r="L15" s="6">
        <f>L14*0.01</f>
        <v>0</v>
      </c>
      <c r="N15" s="6">
        <f>N14*0.01</f>
        <v>1.1135435188237674E-3</v>
      </c>
      <c r="P15" s="6">
        <f>P14*0.01</f>
        <v>9.0938705538221509E-4</v>
      </c>
      <c r="R15" s="6">
        <f>R14*0.01</f>
        <v>0</v>
      </c>
    </row>
    <row r="16" spans="1:18" x14ac:dyDescent="0.25">
      <c r="D16" s="12" t="s">
        <v>27</v>
      </c>
      <c r="E16" s="12"/>
      <c r="F16" s="6">
        <f>SUM(F15,H15,J15,L15,N15,P15,R15)</f>
        <v>7.8357306201806559E-3</v>
      </c>
    </row>
  </sheetData>
  <mergeCells count="2">
    <mergeCell ref="A1:D1"/>
    <mergeCell ref="D16:E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2015-10-14T20:22:31Z</dcterms:created>
  <dcterms:modified xsi:type="dcterms:W3CDTF">2015-10-14T20:33:08Z</dcterms:modified>
</cp:coreProperties>
</file>